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echl\Documents\KRAJ_LBC\ZÁŠTITY\"/>
    </mc:Choice>
  </mc:AlternateContent>
  <xr:revisionPtr revIDLastSave="0" documentId="13_ncr:1_{0CC8B326-5C5F-4C71-9781-8FADE13D01B8}" xr6:coauthVersionLast="36" xr6:coauthVersionMax="36" xr10:uidLastSave="{00000000-0000-0000-0000-000000000000}"/>
  <workbookProtection workbookPassword="CF66" lockStructure="1"/>
  <bookViews>
    <workbookView xWindow="0" yWindow="0" windowWidth="21600" windowHeight="9525" firstSheet="1" activeTab="1" xr2:uid="{00000000-000D-0000-FFFF-FFFF00000000}"/>
  </bookViews>
  <sheets>
    <sheet name="data" sheetId="2" state="hidden" r:id="rId1"/>
    <sheet name="žádost" sheetId="1" r:id="rId2"/>
  </sheets>
  <definedNames>
    <definedName name="_01_Požární_ochrana">data!#REF!</definedName>
    <definedName name="_01_Prevence_kriminality">data!#REF!</definedName>
    <definedName name="_02_Regionální_rozvoj">data!#REF!</definedName>
    <definedName name="_04_Školství_a_sport">data!#REF!</definedName>
    <definedName name="_05_Sociální_služby">data!#REF!</definedName>
    <definedName name="_06_Doprava">data!#REF!</definedName>
    <definedName name="_07_Kultura_památková_péče_cestovní_ruch">data!#REF!</definedName>
    <definedName name="_08_Životní_prostředí_a_zemědělství">data!#REF!</definedName>
    <definedName name="_09_Zdravotnictví">data!#REF!</definedName>
    <definedName name="_asi">data!$C$1:$F$9</definedName>
    <definedName name="oblast">data!#REF!</definedName>
    <definedName name="_xlnm.Print_Area" localSheetId="1">žádost!$A$1:$D$51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" l="1"/>
  <c r="B41" i="1"/>
  <c r="D33" i="2"/>
  <c r="B45" i="1" l="1"/>
  <c r="B22" i="1" l="1"/>
  <c r="C1" i="2"/>
  <c r="B35" i="2" l="1"/>
  <c r="B33" i="2"/>
  <c r="B40" i="1"/>
  <c r="B39" i="1"/>
  <c r="B31" i="2" l="1"/>
  <c r="B25" i="2"/>
  <c r="B29" i="2" l="1"/>
  <c r="C20" i="2" l="1"/>
  <c r="C18" i="2"/>
  <c r="B27" i="1"/>
  <c r="B20" i="1"/>
  <c r="B20" i="2" s="1"/>
  <c r="B19" i="1"/>
  <c r="B18" i="2" s="1"/>
  <c r="B14" i="1"/>
  <c r="B13" i="1"/>
  <c r="B12" i="1"/>
  <c r="D18" i="2" l="1"/>
  <c r="D20" i="2"/>
  <c r="C9" i="2"/>
  <c r="C8" i="2"/>
  <c r="C7" i="2"/>
  <c r="C6" i="2"/>
  <c r="C5" i="2"/>
  <c r="C4" i="2"/>
  <c r="C3" i="2"/>
  <c r="C2" i="2"/>
  <c r="D53" i="1" l="1"/>
  <c r="D52" i="1"/>
  <c r="D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Cechlova Marcela</author>
    <author>Cechlíci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Cechlova Marcela:
</t>
        </r>
        <r>
          <rPr>
            <sz val="9"/>
            <color indexed="81"/>
            <rFont val="Tahoma"/>
            <family val="2"/>
            <charset val="238"/>
          </rPr>
          <t>pro zobrazení výběru z možností klikněte do této buňky a vpravo se zobrazí šipka</t>
        </r>
      </text>
    </comment>
    <comment ref="D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zavináč "@" vytvoříte např. pomocí klávesové zkratky </t>
        </r>
        <r>
          <rPr>
            <b/>
            <sz val="9"/>
            <color indexed="81"/>
            <rFont val="Tahoma"/>
            <family val="2"/>
            <charset val="238"/>
          </rPr>
          <t>pravý ALT+V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při jednodenní akci bude datum shodné se začátkem</t>
        </r>
      </text>
    </comment>
    <comment ref="D3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45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47" authorId="1" shapeId="0" xr:uid="{90947435-A68A-408C-BE5A-3CFCF71E5503}">
      <text>
        <r>
          <rPr>
            <b/>
            <sz val="9"/>
            <color indexed="81"/>
            <rFont val="Tahoma"/>
            <family val="2"/>
            <charset val="238"/>
          </rPr>
          <t>Marcela Cechlová:</t>
        </r>
        <r>
          <rPr>
            <sz val="9"/>
            <color indexed="81"/>
            <rFont val="Tahoma"/>
            <family val="2"/>
            <charset val="238"/>
          </rPr>
          <t xml:space="preserve">
zadejte pouze číslo</t>
        </r>
      </text>
    </comment>
    <comment ref="D5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žádost NEMUSÍTE tisknout, podepisovat a posílat poštou, postačí zaslat v této formě jako přílohu e-mailu.</t>
        </r>
      </text>
    </comment>
  </commentList>
</comments>
</file>

<file path=xl/sharedStrings.xml><?xml version="1.0" encoding="utf-8"?>
<sst xmlns="http://schemas.openxmlformats.org/spreadsheetml/2006/main" count="95" uniqueCount="91">
  <si>
    <t>Martin Půta</t>
  </si>
  <si>
    <t>Ing. Radka Loučková Kotasová</t>
  </si>
  <si>
    <t>Mgr. Petr Tulpa</t>
  </si>
  <si>
    <t>Ing. Jitka Volfová</t>
  </si>
  <si>
    <t>Mgr. Pavel Svoboda</t>
  </si>
  <si>
    <t>MUDr. Přemysl Sobotka</t>
  </si>
  <si>
    <t>Ing. Květa Vinklátová</t>
  </si>
  <si>
    <t>Jiří Löffelmann</t>
  </si>
  <si>
    <t>1.</t>
  </si>
  <si>
    <t>2.</t>
  </si>
  <si>
    <t>fyzická osoba</t>
  </si>
  <si>
    <t>právnická osoba - příspěvková organizace</t>
  </si>
  <si>
    <t>právnická osoba (a. s., s. r. o., nadace, spolek, církev apod.)</t>
  </si>
  <si>
    <t>fyzická osoba podnikající (OSVČ)</t>
  </si>
  <si>
    <t>název organizace (přesně dle zápisu v rejstříku):</t>
  </si>
  <si>
    <t>jméno a příjmení:</t>
  </si>
  <si>
    <t>IČO:</t>
  </si>
  <si>
    <t>název zřizovatele (přesně dle rejstříku):</t>
  </si>
  <si>
    <t>IČO zřizovatele:</t>
  </si>
  <si>
    <t>rok narození:</t>
  </si>
  <si>
    <t>sídlo žadatele:</t>
  </si>
  <si>
    <t>adresa žadatele:</t>
  </si>
  <si>
    <t>ulice + čp.</t>
  </si>
  <si>
    <t>obec</t>
  </si>
  <si>
    <t>PSČ</t>
  </si>
  <si>
    <t>telefon</t>
  </si>
  <si>
    <t>e-mail</t>
  </si>
  <si>
    <t>předmět činnosti žadatele:</t>
  </si>
  <si>
    <t>3.</t>
  </si>
  <si>
    <t>název akce:</t>
  </si>
  <si>
    <t>termín konání akce:</t>
  </si>
  <si>
    <t>podrobnější informace o akci:</t>
  </si>
  <si>
    <t>Doplňte údaje o AKCI, na kterou osobní záštitu žádáte.</t>
  </si>
  <si>
    <t>4.</t>
  </si>
  <si>
    <t>ano</t>
  </si>
  <si>
    <t>ne</t>
  </si>
  <si>
    <t>datum</t>
  </si>
  <si>
    <t>přesný čas</t>
  </si>
  <si>
    <t>5.</t>
  </si>
  <si>
    <t>vypište jen to, co přikládáte</t>
  </si>
  <si>
    <t>místo konání akce:</t>
  </si>
  <si>
    <t>začíná dnem</t>
  </si>
  <si>
    <t>končí dnem</t>
  </si>
  <si>
    <t>Ze seznamu vyberte ČLENA RADY LIBERECKÉHO KRAJE, kterého o osobní záštitu žádáte.</t>
  </si>
  <si>
    <t>veronika.hudcova@kraj-lbc.cz</t>
  </si>
  <si>
    <t>marketa.kavkova@kraj-lbc.cz</t>
  </si>
  <si>
    <t>petra.brenova@kraj-lbc.cz</t>
  </si>
  <si>
    <t>lenka.scheidlova@kraj-lbc.cz</t>
  </si>
  <si>
    <t>ivana.marsalkova@kraj-lbc.cz</t>
  </si>
  <si>
    <t>katerina.necaskova@kraj-lbc.cz</t>
  </si>
  <si>
    <t>Markéta Kavková</t>
  </si>
  <si>
    <t>Petra Břeňová</t>
  </si>
  <si>
    <t>Lenka Scheidlová</t>
  </si>
  <si>
    <t>Ivana Maršálková</t>
  </si>
  <si>
    <t>tel.</t>
  </si>
  <si>
    <t>zuzana.minstrova@kraj-lbc.cz</t>
  </si>
  <si>
    <t>odkaz na Živnostenský rejstřík</t>
  </si>
  <si>
    <t>odkaz na Obchodní rejstřík</t>
  </si>
  <si>
    <t>jméno a příjmení kontaktní osoby, jednající za žadatele:</t>
  </si>
  <si>
    <t>michaela.kubickova@kraj-lbc.cz</t>
  </si>
  <si>
    <t>vyřizuje:</t>
  </si>
  <si>
    <t>Zasíláte spolu se žádostí nějaké el. přílohy?</t>
  </si>
  <si>
    <t xml:space="preserve">
hejtman Libereckého kraje </t>
  </si>
  <si>
    <t xml:space="preserve">
resort hospodářského a regionálního rozvoje, evropských projektů a územního plánování</t>
  </si>
  <si>
    <t xml:space="preserve">
resort školství, mládeže, tělovýchovy, sportu a zaměstnanosti</t>
  </si>
  <si>
    <t xml:space="preserve">
resort ekonomiky, správy majetku a informatiky</t>
  </si>
  <si>
    <t xml:space="preserve">
resort sociálních věcí</t>
  </si>
  <si>
    <t xml:space="preserve">
resort zdravotnictví</t>
  </si>
  <si>
    <t xml:space="preserve">
resort dopravy, investic a veřejných zakázek</t>
  </si>
  <si>
    <t xml:space="preserve">
resort kultury, památkové péče a cestovního ruchu</t>
  </si>
  <si>
    <t xml:space="preserve">
resort životního prostředí, zemědělství a rozvoje venkova</t>
  </si>
  <si>
    <t>Např. pozvánku na akci, zprávu a několik fotografií z minulých ročníků akce, kopie novinových článků s informacemi o akci…</t>
  </si>
  <si>
    <r>
      <t>Chtěli byste účast osloveného člena rady na akci</t>
    </r>
    <r>
      <rPr>
        <b/>
        <sz val="12"/>
        <color theme="1"/>
        <rFont val="Calibri"/>
        <family val="2"/>
        <charset val="238"/>
        <scheme val="minor"/>
      </rPr>
      <t>?</t>
    </r>
  </si>
  <si>
    <t>Vyplňte údaje o žadateli, kterým je:</t>
  </si>
  <si>
    <t>Dne</t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</si>
  <si>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oprávněné</t>
    </r>
    <r>
      <rPr>
        <sz val="11"/>
        <color theme="1"/>
        <rFont val="Calibri"/>
        <family val="2"/>
        <charset val="238"/>
        <scheme val="minor"/>
      </rPr>
      <t xml:space="preserve"> osoby, jednající za žadatele:</t>
    </r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</si>
  <si>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kontaktní</t>
    </r>
    <r>
      <rPr>
        <sz val="11"/>
        <color theme="1"/>
        <rFont val="Calibri"/>
        <family val="2"/>
        <charset val="238"/>
        <scheme val="minor"/>
      </rPr>
      <t xml:space="preserve"> osoby 
(je-li jiná než oprávněná osoba jednající za žadatele):</t>
    </r>
  </si>
  <si>
    <t>kontakt:</t>
  </si>
  <si>
    <t>místo</t>
  </si>
  <si>
    <t>[příloha k žádosti o poskytnutí dotace z rozpočtu LK v rámci záštity]</t>
  </si>
  <si>
    <t>ŽÁDOST O UDĚLENÍ OSOBNÍ ZÁŠTITY</t>
  </si>
  <si>
    <t>Beru na vědomí, že o finanční podporu na stejnou akci NELZE žádat z vícero dotačních titulů/zdrojů Libereckého kraje.</t>
  </si>
  <si>
    <t>Ing. Jan Sviták</t>
  </si>
  <si>
    <t>vyplnění zelených polí je povinné</t>
  </si>
  <si>
    <t>Veronika Hudcová, DiS.</t>
  </si>
  <si>
    <t>Mgr. Zuzana Minstrová</t>
  </si>
  <si>
    <t>Kateřina Nečásková, DiS.</t>
  </si>
  <si>
    <t>6.</t>
  </si>
  <si>
    <t>O jakou finanční výši dotace Liberecký kraj žádáte?</t>
  </si>
  <si>
    <t>Mgr. Michaela Kubíčková</t>
  </si>
  <si>
    <r>
      <t xml:space="preserve">Kompletně vyplněnou žádost, tj. </t>
    </r>
    <r>
      <rPr>
        <b/>
        <sz val="11"/>
        <color rgb="FF006699"/>
        <rFont val="Calibri"/>
        <family val="2"/>
        <charset val="238"/>
        <scheme val="minor"/>
      </rPr>
      <t>bez ZELENÝCH polí</t>
    </r>
    <r>
      <rPr>
        <sz val="11"/>
        <color rgb="FF006699"/>
        <rFont val="Calibri"/>
        <family val="2"/>
        <charset val="238"/>
        <scheme val="minor"/>
      </rPr>
      <t xml:space="preserve">, 
i s případnými el. přílohami pošlete </t>
    </r>
    <r>
      <rPr>
        <b/>
        <sz val="11"/>
        <color rgb="FF006699"/>
        <rFont val="Calibri"/>
        <family val="2"/>
        <charset val="238"/>
        <scheme val="minor"/>
      </rPr>
      <t>pouze</t>
    </r>
    <r>
      <rPr>
        <sz val="11"/>
        <color rgb="FF006699"/>
        <rFont val="Calibri"/>
        <family val="2"/>
        <charset val="238"/>
        <scheme val="minor"/>
      </rPr>
      <t xml:space="preserve"> na tento e-mail: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</si>
</sst>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,000"/>
    <numFmt numFmtId="165" formatCode="000&quot; &quot;00"/>
    <numFmt numFmtId="166" formatCode="000&quot; &quot;00&quot; &quot;000"/>
    <numFmt numFmtId="167" formatCode="d/m/yyyy;@"/>
    <numFmt numFmtId="168" formatCode="#,##0.00\ &quot;Kč&quot;"/>
    <numFmt numFmtId="169" formatCode="0000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6699"/>
      <name val="Calibri"/>
      <family val="2"/>
      <charset val="238"/>
      <scheme val="minor"/>
    </font>
    <font>
      <b/>
      <sz val="11"/>
      <color rgb="FF006699"/>
      <name val="Calibri"/>
      <family val="2"/>
      <charset val="238"/>
      <scheme val="minor"/>
    </font>
    <font>
      <i/>
      <sz val="11"/>
      <color rgb="FF006699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0" tint="-0.1499984740745262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rgb="FF00669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7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0" fontId="3" fillId="0" borderId="0" xfId="1" applyFont="1" applyFill="1" applyAlignment="1" applyProtection="1">
      <alignment vertical="top" wrapText="1"/>
    </xf>
    <xf numFmtId="0" fontId="7" fillId="0" borderId="0" xfId="2" applyAlignment="1">
      <alignment vertical="top" wrapText="1"/>
    </xf>
    <xf numFmtId="0" fontId="8" fillId="0" borderId="0" xfId="0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4" fillId="0" borderId="0" xfId="0" applyFont="1" applyFill="1" applyAlignment="1" applyProtection="1">
      <alignment vertical="top" wrapText="1"/>
      <protection hidden="1"/>
    </xf>
    <xf numFmtId="0" fontId="0" fillId="3" borderId="0" xfId="0" applyFont="1" applyFill="1" applyAlignment="1" applyProtection="1">
      <alignment vertical="top" wrapText="1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0" borderId="0" xfId="0" applyFont="1" applyFill="1" applyAlignment="1" applyProtection="1">
      <alignment vertical="top" wrapText="1"/>
      <protection hidden="1"/>
    </xf>
    <xf numFmtId="0" fontId="0" fillId="0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right" vertical="top" wrapText="1"/>
      <protection hidden="1"/>
    </xf>
    <xf numFmtId="0" fontId="4" fillId="0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Alignment="1" applyProtection="1">
      <alignment horizontal="right" vertical="top" wrapText="1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0" fillId="3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vertical="top" wrapText="1"/>
      <protection locked="0" hidden="1"/>
    </xf>
    <xf numFmtId="0" fontId="0" fillId="0" borderId="0" xfId="0" applyFont="1" applyFill="1" applyAlignment="1" applyProtection="1">
      <alignment horizontal="left" vertical="top" wrapText="1"/>
      <protection locked="0" hidden="1"/>
    </xf>
    <xf numFmtId="49" fontId="0" fillId="0" borderId="0" xfId="0" applyNumberFormat="1" applyFont="1" applyFill="1" applyAlignment="1" applyProtection="1">
      <alignment horizontal="left" vertical="top" wrapText="1"/>
      <protection locked="0" hidden="1"/>
    </xf>
    <xf numFmtId="0" fontId="4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vertical="top" wrapText="1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11" fillId="2" borderId="0" xfId="0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Border="1" applyAlignment="1" applyProtection="1">
      <alignment vertical="top" wrapText="1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164" fontId="9" fillId="2" borderId="0" xfId="0" applyNumberFormat="1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Protection="1">
      <protection locked="0" hidden="1"/>
    </xf>
    <xf numFmtId="0" fontId="14" fillId="3" borderId="0" xfId="2" applyFont="1" applyFill="1" applyAlignment="1" applyProtection="1">
      <alignment vertical="top"/>
      <protection locked="0" hidden="1"/>
    </xf>
    <xf numFmtId="0" fontId="14" fillId="3" borderId="0" xfId="2" applyFont="1" applyFill="1" applyAlignment="1" applyProtection="1">
      <alignment vertical="top" wrapText="1"/>
      <protection locked="0" hidden="1"/>
    </xf>
    <xf numFmtId="0" fontId="0" fillId="0" borderId="0" xfId="0" applyProtection="1">
      <protection hidden="1"/>
    </xf>
    <xf numFmtId="0" fontId="19" fillId="3" borderId="0" xfId="0" applyFont="1" applyFill="1" applyAlignment="1" applyProtection="1">
      <alignment vertical="top" wrapText="1"/>
      <protection hidden="1"/>
    </xf>
    <xf numFmtId="0" fontId="4" fillId="0" borderId="2" xfId="0" applyFont="1" applyFill="1" applyBorder="1" applyAlignment="1" applyProtection="1">
      <alignment vertical="top" wrapText="1"/>
      <protection hidden="1"/>
    </xf>
    <xf numFmtId="0" fontId="0" fillId="0" borderId="2" xfId="0" applyFont="1" applyFill="1" applyBorder="1" applyAlignment="1" applyProtection="1">
      <alignment vertical="top" wrapText="1"/>
      <protection hidden="1"/>
    </xf>
    <xf numFmtId="0" fontId="8" fillId="0" borderId="2" xfId="0" applyFont="1" applyFill="1" applyBorder="1" applyAlignment="1" applyProtection="1">
      <alignment horizontal="left" vertical="top" wrapText="1"/>
      <protection locked="0" hidden="1"/>
    </xf>
    <xf numFmtId="0" fontId="4" fillId="0" borderId="2" xfId="0" applyFont="1" applyFill="1" applyBorder="1" applyAlignment="1" applyProtection="1">
      <alignment horizontal="left" vertical="top" wrapText="1"/>
      <protection hidden="1"/>
    </xf>
    <xf numFmtId="0" fontId="5" fillId="0" borderId="2" xfId="0" applyFont="1" applyFill="1" applyBorder="1" applyAlignment="1" applyProtection="1">
      <alignment horizontal="right" vertical="top" wrapText="1"/>
      <protection hidden="1"/>
    </xf>
    <xf numFmtId="0" fontId="12" fillId="0" borderId="0" xfId="0" applyFont="1" applyFill="1" applyAlignment="1" applyProtection="1">
      <alignment horizontal="left" vertical="top" wrapText="1"/>
      <protection hidden="1"/>
    </xf>
    <xf numFmtId="0" fontId="18" fillId="0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Fill="1" applyAlignment="1" applyProtection="1">
      <alignment horizontal="left" vertical="top" wrapText="1"/>
      <protection locked="0"/>
    </xf>
    <xf numFmtId="166" fontId="0" fillId="0" borderId="0" xfId="0" applyNumberFormat="1" applyFont="1" applyFill="1" applyAlignment="1" applyProtection="1">
      <alignment horizontal="left" vertical="top" wrapText="1"/>
      <protection locked="0"/>
    </xf>
    <xf numFmtId="165" fontId="0" fillId="0" borderId="0" xfId="0" applyNumberFormat="1" applyFont="1" applyFill="1" applyAlignment="1" applyProtection="1">
      <alignment horizontal="left" vertical="top" wrapText="1"/>
      <protection locked="0"/>
    </xf>
    <xf numFmtId="164" fontId="0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0" xfId="2" applyProtection="1"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14" fontId="0" fillId="0" borderId="0" xfId="0" applyNumberFormat="1" applyFont="1" applyFill="1" applyAlignment="1" applyProtection="1">
      <alignment horizontal="left" vertical="top" wrapText="1"/>
      <protection locked="0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167" fontId="0" fillId="0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Font="1" applyFill="1" applyAlignment="1" applyProtection="1">
      <alignment horizontal="left" vertical="top" wrapText="1"/>
      <protection locked="0"/>
    </xf>
    <xf numFmtId="49" fontId="0" fillId="0" borderId="2" xfId="0" applyNumberFormat="1" applyFont="1" applyFill="1" applyBorder="1" applyAlignment="1" applyProtection="1">
      <alignment horizontal="left" vertical="top" wrapText="1"/>
      <protection locked="0"/>
    </xf>
    <xf numFmtId="168" fontId="0" fillId="0" borderId="0" xfId="0" applyNumberFormat="1" applyFont="1" applyFill="1" applyAlignment="1" applyProtection="1">
      <alignment horizontal="left" vertical="top" wrapText="1"/>
      <protection locked="0"/>
    </xf>
    <xf numFmtId="169" fontId="0" fillId="0" borderId="0" xfId="0" applyNumberFormat="1" applyFont="1" applyFill="1" applyAlignment="1" applyProtection="1">
      <alignment horizontal="left" vertical="top" wrapText="1"/>
      <protection locked="0"/>
    </xf>
  </cellXfs>
  <cellStyles count="4">
    <cellStyle name="Hypertextový odkaz" xfId="2" builtinId="8"/>
    <cellStyle name="Normální" xfId="0" builtinId="0"/>
    <cellStyle name="Normální 2 2" xfId="3" xr:uid="{00000000-0005-0000-0000-000002000000}"/>
    <cellStyle name="normální_00 AKTUÁLNÍ  Nové  plat. poukaz - převody+ faktury - příloha 2" xfId="1" xr:uid="{00000000-0005-0000-0000-000003000000}"/>
  </cellStyles>
  <dxfs count="24"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C6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C36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firstButton="1" fmlaLink="C42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6</xdr:row>
          <xdr:rowOff>0</xdr:rowOff>
        </xdr:from>
        <xdr:to>
          <xdr:col>3</xdr:col>
          <xdr:colOff>3609975</xdr:colOff>
          <xdr:row>10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</xdr:rowOff>
        </xdr:from>
        <xdr:to>
          <xdr:col>3</xdr:col>
          <xdr:colOff>66675</xdr:colOff>
          <xdr:row>7</xdr:row>
          <xdr:rowOff>9525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3</xdr:col>
          <xdr:colOff>95250</xdr:colOff>
          <xdr:row>9</xdr:row>
          <xdr:rowOff>19050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2320635</xdr:colOff>
      <xdr:row>0</xdr:row>
      <xdr:rowOff>0</xdr:rowOff>
    </xdr:from>
    <xdr:to>
      <xdr:col>3</xdr:col>
      <xdr:colOff>3595786</xdr:colOff>
      <xdr:row>1</xdr:row>
      <xdr:rowOff>165519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135" y="0"/>
          <a:ext cx="1275151" cy="529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36</xdr:row>
          <xdr:rowOff>22</xdr:rowOff>
        </xdr:from>
        <xdr:to>
          <xdr:col>4</xdr:col>
          <xdr:colOff>0</xdr:colOff>
          <xdr:row>38</xdr:row>
          <xdr:rowOff>144484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41</xdr:row>
          <xdr:rowOff>0</xdr:rowOff>
        </xdr:from>
        <xdr:to>
          <xdr:col>4</xdr:col>
          <xdr:colOff>0</xdr:colOff>
          <xdr:row>43</xdr:row>
          <xdr:rowOff>257175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35</xdr:row>
          <xdr:rowOff>66675</xdr:rowOff>
        </xdr:from>
        <xdr:to>
          <xdr:col>3</xdr:col>
          <xdr:colOff>85725</xdr:colOff>
          <xdr:row>37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36</xdr:row>
          <xdr:rowOff>190500</xdr:rowOff>
        </xdr:from>
        <xdr:to>
          <xdr:col>3</xdr:col>
          <xdr:colOff>95250</xdr:colOff>
          <xdr:row>38</xdr:row>
          <xdr:rowOff>19050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3</xdr:col>
          <xdr:colOff>66675</xdr:colOff>
          <xdr:row>9</xdr:row>
          <xdr:rowOff>180975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41</xdr:row>
          <xdr:rowOff>76200</xdr:rowOff>
        </xdr:from>
        <xdr:to>
          <xdr:col>3</xdr:col>
          <xdr:colOff>95250</xdr:colOff>
          <xdr:row>43</xdr:row>
          <xdr:rowOff>9525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43</xdr:row>
          <xdr:rowOff>9525</xdr:rowOff>
        </xdr:from>
        <xdr:to>
          <xdr:col>3</xdr:col>
          <xdr:colOff>95250</xdr:colOff>
          <xdr:row>43</xdr:row>
          <xdr:rowOff>228600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a.marsalkova@kraj-lbc.cz" TargetMode="External"/><Relationship Id="rId3" Type="http://schemas.openxmlformats.org/officeDocument/2006/relationships/hyperlink" Target="mailto:michaela.kubickova@kraj-lbc.cz" TargetMode="External"/><Relationship Id="rId7" Type="http://schemas.openxmlformats.org/officeDocument/2006/relationships/hyperlink" Target="mailto:lenka.scheidlova@kraj-lbc.cz" TargetMode="External"/><Relationship Id="rId2" Type="http://schemas.openxmlformats.org/officeDocument/2006/relationships/hyperlink" Target="mailto:marketa.kavkova@kraj-lbc.cz" TargetMode="External"/><Relationship Id="rId1" Type="http://schemas.openxmlformats.org/officeDocument/2006/relationships/hyperlink" Target="mailto:veronika.hudcova@kraj-lbc.cz" TargetMode="External"/><Relationship Id="rId6" Type="http://schemas.openxmlformats.org/officeDocument/2006/relationships/hyperlink" Target="mailto:petra.brenova@kraj-lbc.cz" TargetMode="External"/><Relationship Id="rId5" Type="http://schemas.openxmlformats.org/officeDocument/2006/relationships/hyperlink" Target="mailto:zuzana.minstrova@kraj-lbc.cz" TargetMode="External"/><Relationship Id="rId4" Type="http://schemas.openxmlformats.org/officeDocument/2006/relationships/hyperlink" Target="mailto:veronika.hudcova@kraj-lbc.cz" TargetMode="External"/><Relationship Id="rId9" Type="http://schemas.openxmlformats.org/officeDocument/2006/relationships/hyperlink" Target="mailto:katerina.necaskova@kraj-lbc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omments" Target="../comments1.xml"/><Relationship Id="rId2" Type="http://schemas.openxmlformats.org/officeDocument/2006/relationships/hyperlink" Target="https://or.justice.cz/ias/ui/rejstrik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rzp.cz/cgi-bin/aps_cacheWEB.sh?VSS_SERV=ZVWSBJFND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workbookViewId="0">
      <selection activeCell="D4" sqref="D4"/>
    </sheetView>
  </sheetViews>
  <sheetFormatPr defaultColWidth="33.85546875" defaultRowHeight="15" x14ac:dyDescent="0.25"/>
  <cols>
    <col min="1" max="16384" width="33.85546875" style="1"/>
  </cols>
  <sheetData>
    <row r="1" spans="1:6" ht="30" x14ac:dyDescent="0.25">
      <c r="A1" s="5" t="s">
        <v>0</v>
      </c>
      <c r="B1" s="6" t="s">
        <v>62</v>
      </c>
      <c r="C1" s="1" t="str">
        <f>CONCATENATE(A1,","," ",B1)</f>
        <v xml:space="preserve">Martin Půta, 
hejtman Libereckého kraje </v>
      </c>
      <c r="D1" s="9" t="s">
        <v>84</v>
      </c>
      <c r="E1" s="8" t="s">
        <v>44</v>
      </c>
      <c r="F1" s="10">
        <v>485226326</v>
      </c>
    </row>
    <row r="2" spans="1:6" ht="60" x14ac:dyDescent="0.25">
      <c r="A2" s="5" t="s">
        <v>1</v>
      </c>
      <c r="B2" s="6" t="s">
        <v>63</v>
      </c>
      <c r="C2" s="1" t="str">
        <f t="shared" ref="C2:C9" si="0">CONCATENATE(A2,","," ",B2)</f>
        <v>Ing. Radka Loučková Kotasová, 
resort hospodářského a regionálního rozvoje, evropských projektů a územního plánování</v>
      </c>
      <c r="D2" s="9" t="s">
        <v>50</v>
      </c>
      <c r="E2" s="8" t="s">
        <v>45</v>
      </c>
      <c r="F2" s="10">
        <v>485226311</v>
      </c>
    </row>
    <row r="3" spans="1:6" ht="60" x14ac:dyDescent="0.25">
      <c r="A3" s="5" t="s">
        <v>2</v>
      </c>
      <c r="B3" s="6" t="s">
        <v>64</v>
      </c>
      <c r="C3" s="1" t="str">
        <f t="shared" si="0"/>
        <v>Mgr. Petr Tulpa, 
resort školství, mládeže, tělovýchovy, sportu a zaměstnanosti</v>
      </c>
      <c r="D3" s="9" t="s">
        <v>89</v>
      </c>
      <c r="E3" s="8" t="s">
        <v>59</v>
      </c>
      <c r="F3" s="10">
        <v>485226346</v>
      </c>
    </row>
    <row r="4" spans="1:6" ht="45" x14ac:dyDescent="0.25">
      <c r="A4" s="5" t="s">
        <v>3</v>
      </c>
      <c r="B4" s="6" t="s">
        <v>65</v>
      </c>
      <c r="C4" s="1" t="str">
        <f t="shared" si="0"/>
        <v>Ing. Jitka Volfová, 
resort ekonomiky, správy majetku a informatiky</v>
      </c>
      <c r="D4" s="9" t="s">
        <v>84</v>
      </c>
      <c r="E4" s="8" t="s">
        <v>44</v>
      </c>
      <c r="F4" s="10">
        <v>485226326</v>
      </c>
    </row>
    <row r="5" spans="1:6" ht="30" x14ac:dyDescent="0.25">
      <c r="A5" s="5" t="s">
        <v>4</v>
      </c>
      <c r="B5" s="6" t="s">
        <v>66</v>
      </c>
      <c r="C5" s="1" t="str">
        <f t="shared" si="0"/>
        <v>Mgr. Pavel Svoboda, 
resort sociálních věcí</v>
      </c>
      <c r="D5" s="9" t="s">
        <v>85</v>
      </c>
      <c r="E5" s="8" t="s">
        <v>55</v>
      </c>
      <c r="F5" s="10">
        <v>485226448</v>
      </c>
    </row>
    <row r="6" spans="1:6" ht="30" x14ac:dyDescent="0.25">
      <c r="A6" s="5" t="s">
        <v>5</v>
      </c>
      <c r="B6" s="6" t="s">
        <v>67</v>
      </c>
      <c r="C6" s="1" t="str">
        <f t="shared" si="0"/>
        <v>MUDr. Přemysl Sobotka, 
resort zdravotnictví</v>
      </c>
      <c r="D6" s="9" t="s">
        <v>51</v>
      </c>
      <c r="E6" s="8" t="s">
        <v>46</v>
      </c>
      <c r="F6" s="10">
        <v>485226628</v>
      </c>
    </row>
    <row r="7" spans="1:6" ht="45" x14ac:dyDescent="0.25">
      <c r="A7" s="5" t="s">
        <v>82</v>
      </c>
      <c r="B7" s="6" t="s">
        <v>68</v>
      </c>
      <c r="C7" s="1" t="str">
        <f t="shared" si="0"/>
        <v>Ing. Jan Sviták, 
resort dopravy, investic a veřejných zakázek</v>
      </c>
      <c r="D7" s="9" t="s">
        <v>52</v>
      </c>
      <c r="E7" s="8" t="s">
        <v>47</v>
      </c>
      <c r="F7" s="10">
        <v>485226461</v>
      </c>
    </row>
    <row r="8" spans="1:6" ht="45" x14ac:dyDescent="0.25">
      <c r="A8" s="5" t="s">
        <v>6</v>
      </c>
      <c r="B8" s="6" t="s">
        <v>69</v>
      </c>
      <c r="C8" s="1" t="str">
        <f t="shared" si="0"/>
        <v>Ing. Květa Vinklátová, 
resort kultury, památkové péče a cestovního ruchu</v>
      </c>
      <c r="D8" s="9" t="s">
        <v>53</v>
      </c>
      <c r="E8" s="8" t="s">
        <v>48</v>
      </c>
      <c r="F8" s="10">
        <v>485226489</v>
      </c>
    </row>
    <row r="9" spans="1:6" ht="45" x14ac:dyDescent="0.25">
      <c r="A9" s="5" t="s">
        <v>7</v>
      </c>
      <c r="B9" s="6" t="s">
        <v>70</v>
      </c>
      <c r="C9" s="1" t="str">
        <f t="shared" si="0"/>
        <v>Jiří Löffelmann, 
resort životního prostředí, zemědělství a rozvoje venkova</v>
      </c>
      <c r="D9" s="9" t="s">
        <v>86</v>
      </c>
      <c r="E9" s="8" t="s">
        <v>49</v>
      </c>
      <c r="F9" s="10">
        <v>485226419</v>
      </c>
    </row>
    <row r="11" spans="1:6" x14ac:dyDescent="0.25">
      <c r="A11" s="6"/>
      <c r="B11" s="6"/>
    </row>
    <row r="12" spans="1:6" ht="30" x14ac:dyDescent="0.25">
      <c r="A12" s="6" t="s">
        <v>14</v>
      </c>
      <c r="B12" s="6"/>
    </row>
    <row r="13" spans="1:6" x14ac:dyDescent="0.25">
      <c r="A13" s="6" t="s">
        <v>15</v>
      </c>
      <c r="B13" s="6"/>
    </row>
    <row r="14" spans="1:6" x14ac:dyDescent="0.25">
      <c r="A14" s="6"/>
      <c r="B14" s="6"/>
    </row>
    <row r="15" spans="1:6" x14ac:dyDescent="0.25">
      <c r="A15" s="1" t="s">
        <v>16</v>
      </c>
      <c r="B15" s="6"/>
    </row>
    <row r="16" spans="1:6" x14ac:dyDescent="0.25">
      <c r="A16" s="7" t="s">
        <v>19</v>
      </c>
      <c r="B16" s="6"/>
    </row>
    <row r="17" spans="1:4" x14ac:dyDescent="0.25">
      <c r="B17" s="6"/>
    </row>
    <row r="18" spans="1:4" ht="30" x14ac:dyDescent="0.25">
      <c r="A18" s="1" t="s">
        <v>17</v>
      </c>
      <c r="B18" s="6" t="b">
        <f>IF(žádost!B19&lt;&gt;0,100)</f>
        <v>0</v>
      </c>
      <c r="C18" s="1">
        <f>IF(žádost!D19="",200)</f>
        <v>200</v>
      </c>
      <c r="D18" s="4">
        <f>SUM(B18:C18)</f>
        <v>200</v>
      </c>
    </row>
    <row r="19" spans="1:4" x14ac:dyDescent="0.25">
      <c r="B19" s="6"/>
    </row>
    <row r="20" spans="1:4" x14ac:dyDescent="0.25">
      <c r="A20" s="1" t="s">
        <v>18</v>
      </c>
      <c r="B20" s="6" t="b">
        <f>IF(žádost!B20&lt;&gt;0,100)</f>
        <v>0</v>
      </c>
      <c r="C20" s="1">
        <f>IF(žádost!D20="",200)</f>
        <v>200</v>
      </c>
      <c r="D20" s="4">
        <f>SUM(B20:C20)</f>
        <v>200</v>
      </c>
    </row>
    <row r="22" spans="1:4" x14ac:dyDescent="0.25">
      <c r="A22" s="1" t="s">
        <v>20</v>
      </c>
    </row>
    <row r="23" spans="1:4" x14ac:dyDescent="0.25">
      <c r="A23" s="1" t="s">
        <v>21</v>
      </c>
    </row>
    <row r="25" spans="1:4" ht="30" x14ac:dyDescent="0.25">
      <c r="A25" s="1" t="s">
        <v>75</v>
      </c>
      <c r="B25" s="2">
        <f>IF(žádost!D22="",0,10)</f>
        <v>0</v>
      </c>
    </row>
    <row r="27" spans="1:4" ht="45" x14ac:dyDescent="0.25">
      <c r="A27" s="1" t="s">
        <v>76</v>
      </c>
    </row>
    <row r="29" spans="1:4" x14ac:dyDescent="0.25">
      <c r="A29" s="1" t="s">
        <v>27</v>
      </c>
      <c r="B29" s="2">
        <f>IF(žádost!D27="",0,10)</f>
        <v>0</v>
      </c>
    </row>
    <row r="31" spans="1:4" x14ac:dyDescent="0.25">
      <c r="A31" s="3" t="s">
        <v>36</v>
      </c>
      <c r="B31" s="2">
        <f>IF(žádost!D39="",0,10)</f>
        <v>0</v>
      </c>
    </row>
    <row r="33" spans="1:4" x14ac:dyDescent="0.25">
      <c r="A33" s="3" t="s">
        <v>37</v>
      </c>
      <c r="B33" s="2">
        <f>IF(žádost!D40="",0,10)</f>
        <v>0</v>
      </c>
      <c r="C33" s="3" t="s">
        <v>78</v>
      </c>
      <c r="D33" s="2">
        <f>IF(žádost!D40="",0,10)</f>
        <v>0</v>
      </c>
    </row>
    <row r="35" spans="1:4" x14ac:dyDescent="0.25">
      <c r="A35" s="3" t="s">
        <v>39</v>
      </c>
      <c r="B35" s="2">
        <f>IF(žádost!D45="",0,10)</f>
        <v>0</v>
      </c>
    </row>
  </sheetData>
  <hyperlinks>
    <hyperlink ref="E1" r:id="rId1" xr:uid="{00000000-0004-0000-0000-000000000000}"/>
    <hyperlink ref="E2" r:id="rId2" xr:uid="{00000000-0004-0000-0000-000001000000}"/>
    <hyperlink ref="E3" r:id="rId3" xr:uid="{00000000-0004-0000-0000-000002000000}"/>
    <hyperlink ref="E4" r:id="rId4" xr:uid="{00000000-0004-0000-0000-000003000000}"/>
    <hyperlink ref="E5" r:id="rId5" xr:uid="{00000000-0004-0000-0000-000004000000}"/>
    <hyperlink ref="E6" r:id="rId6" xr:uid="{00000000-0004-0000-0000-000005000000}"/>
    <hyperlink ref="E7" r:id="rId7" xr:uid="{00000000-0004-0000-0000-000006000000}"/>
    <hyperlink ref="E8" r:id="rId8" xr:uid="{00000000-0004-0000-0000-000007000000}"/>
    <hyperlink ref="E9" r:id="rId9" xr:uid="{00000000-0004-0000-0000-000008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H106"/>
  <sheetViews>
    <sheetView tabSelected="1" zoomScale="120" zoomScaleNormal="120" workbookViewId="0">
      <selection activeCell="D5" sqref="D5"/>
    </sheetView>
  </sheetViews>
  <sheetFormatPr defaultColWidth="58.42578125" defaultRowHeight="15" x14ac:dyDescent="0.25"/>
  <cols>
    <col min="1" max="1" width="2.5703125" style="11" bestFit="1" customWidth="1"/>
    <col min="2" max="2" width="54.28515625" style="14" customWidth="1"/>
    <col min="3" max="3" width="3.140625" style="14" customWidth="1"/>
    <col min="4" max="4" width="54.140625" style="15" bestFit="1" customWidth="1"/>
    <col min="5" max="5" width="37.42578125" style="13" customWidth="1"/>
    <col min="6" max="6" width="27.85546875" style="13" bestFit="1" customWidth="1"/>
    <col min="7" max="16384" width="58.42578125" style="13"/>
  </cols>
  <sheetData>
    <row r="1" spans="1:8" ht="28.5" x14ac:dyDescent="0.25">
      <c r="B1" s="47" t="s">
        <v>80</v>
      </c>
      <c r="C1" s="47"/>
      <c r="D1" s="47"/>
      <c r="E1" s="12"/>
      <c r="F1" s="12"/>
      <c r="G1" s="12"/>
      <c r="H1" s="12"/>
    </row>
    <row r="2" spans="1:8" ht="19.5" x14ac:dyDescent="0.25">
      <c r="B2" s="48" t="s">
        <v>79</v>
      </c>
      <c r="C2" s="48"/>
      <c r="D2" s="48"/>
      <c r="E2" s="12"/>
      <c r="F2" s="12"/>
      <c r="G2" s="12"/>
      <c r="H2" s="12"/>
    </row>
    <row r="3" spans="1:8" x14ac:dyDescent="0.25">
      <c r="E3" s="12"/>
      <c r="F3" s="12"/>
      <c r="G3" s="12"/>
      <c r="H3" s="12"/>
    </row>
    <row r="4" spans="1:8" x14ac:dyDescent="0.25">
      <c r="E4" s="41" t="s">
        <v>83</v>
      </c>
      <c r="F4" s="12"/>
      <c r="G4" s="12"/>
      <c r="H4" s="12"/>
    </row>
    <row r="5" spans="1:8" ht="30" x14ac:dyDescent="0.25">
      <c r="A5" s="11" t="s">
        <v>8</v>
      </c>
      <c r="B5" s="42" t="s">
        <v>43</v>
      </c>
      <c r="C5" s="43"/>
      <c r="D5" s="44"/>
      <c r="E5" s="12"/>
      <c r="F5" s="12"/>
      <c r="G5" s="12"/>
      <c r="H5" s="12"/>
    </row>
    <row r="6" spans="1:8" x14ac:dyDescent="0.25">
      <c r="B6" s="11"/>
      <c r="C6" s="26">
        <v>0</v>
      </c>
      <c r="E6" s="12"/>
      <c r="F6" s="12"/>
      <c r="G6" s="12"/>
      <c r="H6" s="12"/>
    </row>
    <row r="7" spans="1:8" x14ac:dyDescent="0.25">
      <c r="A7" s="11" t="s">
        <v>9</v>
      </c>
      <c r="B7" s="11" t="s">
        <v>73</v>
      </c>
      <c r="C7" s="26">
        <v>4</v>
      </c>
      <c r="D7" s="15" t="s">
        <v>12</v>
      </c>
      <c r="E7" s="12"/>
      <c r="F7" s="12"/>
      <c r="G7" s="12"/>
      <c r="H7" s="12"/>
    </row>
    <row r="8" spans="1:8" x14ac:dyDescent="0.25">
      <c r="B8" s="11"/>
      <c r="C8" s="26"/>
      <c r="D8" s="15" t="s">
        <v>11</v>
      </c>
      <c r="E8" s="12"/>
      <c r="F8" s="12"/>
      <c r="G8" s="12"/>
      <c r="H8" s="12"/>
    </row>
    <row r="9" spans="1:8" x14ac:dyDescent="0.25">
      <c r="B9" s="11"/>
      <c r="C9" s="26"/>
      <c r="D9" s="15" t="s">
        <v>13</v>
      </c>
      <c r="E9" s="12"/>
      <c r="F9" s="12"/>
      <c r="G9" s="12"/>
      <c r="H9" s="12"/>
    </row>
    <row r="10" spans="1:8" x14ac:dyDescent="0.25">
      <c r="B10" s="11"/>
      <c r="C10" s="26"/>
      <c r="D10" s="15" t="s">
        <v>10</v>
      </c>
      <c r="E10" s="12"/>
      <c r="F10" s="12"/>
      <c r="G10" s="12"/>
      <c r="H10" s="12"/>
    </row>
    <row r="11" spans="1:8" s="16" customFormat="1" ht="6.95" customHeight="1" x14ac:dyDescent="0.25">
      <c r="E11" s="17"/>
      <c r="F11" s="17"/>
      <c r="G11" s="17"/>
      <c r="H11" s="17"/>
    </row>
    <row r="12" spans="1:8" x14ac:dyDescent="0.25">
      <c r="B12" s="11" t="str">
        <f>IF($C$6=3,data!A13,IF($C$6=4,data!A13,data!A12))</f>
        <v>název organizace (přesně dle zápisu v rejstříku):</v>
      </c>
      <c r="D12" s="49"/>
      <c r="E12" s="38" t="s">
        <v>57</v>
      </c>
      <c r="F12" s="12"/>
      <c r="G12" s="12"/>
      <c r="H12" s="12"/>
    </row>
    <row r="13" spans="1:8" x14ac:dyDescent="0.25">
      <c r="B13" s="11" t="str">
        <f>IF($C$6=4,data!A16,data!A15)</f>
        <v>IČO:</v>
      </c>
      <c r="D13" s="61"/>
      <c r="E13" s="39" t="s">
        <v>56</v>
      </c>
      <c r="F13" s="12"/>
      <c r="G13" s="12"/>
      <c r="H13" s="12"/>
    </row>
    <row r="14" spans="1:8" x14ac:dyDescent="0.25">
      <c r="B14" s="11" t="str">
        <f>IF($C$6=4,data!A23,data!A22)</f>
        <v>sídlo žadatele:</v>
      </c>
      <c r="D14" s="18"/>
      <c r="E14" s="12"/>
      <c r="F14" s="12"/>
      <c r="G14" s="12"/>
      <c r="H14" s="12"/>
    </row>
    <row r="15" spans="1:8" x14ac:dyDescent="0.25">
      <c r="B15" s="19" t="s">
        <v>22</v>
      </c>
      <c r="D15" s="49"/>
      <c r="E15" s="12"/>
      <c r="F15" s="12"/>
      <c r="G15" s="12"/>
      <c r="H15" s="12"/>
    </row>
    <row r="16" spans="1:8" x14ac:dyDescent="0.25">
      <c r="B16" s="19" t="s">
        <v>23</v>
      </c>
      <c r="D16" s="49"/>
      <c r="E16" s="12"/>
      <c r="F16" s="12"/>
      <c r="G16" s="12"/>
      <c r="H16" s="12"/>
    </row>
    <row r="17" spans="1:8" x14ac:dyDescent="0.25">
      <c r="B17" s="19" t="s">
        <v>24</v>
      </c>
      <c r="D17" s="51"/>
      <c r="E17" s="12"/>
      <c r="F17" s="12"/>
      <c r="G17" s="12"/>
      <c r="H17" s="12"/>
    </row>
    <row r="18" spans="1:8" ht="6.95" customHeight="1" x14ac:dyDescent="0.25">
      <c r="B18" s="19"/>
      <c r="D18" s="18"/>
      <c r="E18" s="12"/>
      <c r="F18" s="12"/>
      <c r="G18" s="12"/>
      <c r="H18" s="12"/>
    </row>
    <row r="19" spans="1:8" x14ac:dyDescent="0.25">
      <c r="B19" s="20">
        <f>IF($C$6=2,data!A18,data!A19)</f>
        <v>0</v>
      </c>
      <c r="D19" s="49"/>
      <c r="E19" s="12"/>
      <c r="F19" s="12"/>
      <c r="G19" s="12"/>
      <c r="H19" s="12"/>
    </row>
    <row r="20" spans="1:8" x14ac:dyDescent="0.25">
      <c r="B20" s="20">
        <f>IF($C$6=2,data!A20,data!A21)</f>
        <v>0</v>
      </c>
      <c r="D20" s="50"/>
      <c r="E20" s="12"/>
      <c r="F20" s="12"/>
      <c r="G20" s="12"/>
      <c r="H20" s="12"/>
    </row>
    <row r="21" spans="1:8" s="21" customFormat="1" ht="6.95" customHeight="1" x14ac:dyDescent="0.25">
      <c r="A21" s="16"/>
      <c r="B21" s="16"/>
      <c r="C21" s="16"/>
      <c r="D21" s="16"/>
      <c r="E21" s="17"/>
      <c r="F21" s="17"/>
      <c r="G21" s="17"/>
      <c r="H21" s="17"/>
    </row>
    <row r="22" spans="1:8" x14ac:dyDescent="0.25">
      <c r="B22" s="20" t="str">
        <f>IF($C$6&gt;=3,data!A26,data!A25)</f>
        <v>jméno a příjmení oprávněné osoby, jednající za žadatele:</v>
      </c>
      <c r="D22" s="49"/>
      <c r="E22" s="12"/>
      <c r="F22" s="12"/>
      <c r="G22" s="12"/>
      <c r="H22" s="12"/>
    </row>
    <row r="23" spans="1:8" x14ac:dyDescent="0.25">
      <c r="B23" s="11" t="s">
        <v>58</v>
      </c>
      <c r="D23" s="49"/>
      <c r="E23" s="12"/>
      <c r="F23" s="12"/>
      <c r="G23" s="12"/>
      <c r="H23" s="12"/>
    </row>
    <row r="24" spans="1:8" x14ac:dyDescent="0.25">
      <c r="B24" s="11" t="s">
        <v>77</v>
      </c>
      <c r="D24" s="18"/>
      <c r="E24" s="12"/>
      <c r="F24" s="12"/>
      <c r="G24" s="12"/>
      <c r="H24" s="12"/>
    </row>
    <row r="25" spans="1:8" x14ac:dyDescent="0.25">
      <c r="B25" s="19" t="s">
        <v>25</v>
      </c>
      <c r="D25" s="52"/>
      <c r="E25" s="12"/>
      <c r="F25" s="12"/>
      <c r="G25" s="12"/>
      <c r="H25" s="12"/>
    </row>
    <row r="26" spans="1:8" x14ac:dyDescent="0.25">
      <c r="B26" s="19" t="s">
        <v>26</v>
      </c>
      <c r="D26" s="53"/>
      <c r="E26" s="12"/>
      <c r="F26" s="12"/>
      <c r="G26" s="12"/>
      <c r="H26" s="12"/>
    </row>
    <row r="27" spans="1:8" x14ac:dyDescent="0.25">
      <c r="B27" s="45" t="str">
        <f>IF($C$6=4,data!A30,data!A29)</f>
        <v>předmět činnosti žadatele:</v>
      </c>
      <c r="C27" s="43"/>
      <c r="D27" s="56"/>
      <c r="E27" s="12"/>
      <c r="F27" s="12"/>
      <c r="G27" s="12"/>
      <c r="H27" s="12"/>
    </row>
    <row r="28" spans="1:8" s="16" customFormat="1" ht="6.95" customHeight="1" x14ac:dyDescent="0.25">
      <c r="E28" s="17"/>
      <c r="F28" s="17"/>
      <c r="G28" s="17"/>
      <c r="H28" s="17"/>
    </row>
    <row r="29" spans="1:8" x14ac:dyDescent="0.25">
      <c r="A29" s="11" t="s">
        <v>28</v>
      </c>
      <c r="B29" s="11" t="s">
        <v>32</v>
      </c>
      <c r="E29" s="12"/>
      <c r="F29" s="12"/>
      <c r="G29" s="12"/>
      <c r="H29" s="12"/>
    </row>
    <row r="30" spans="1:8" ht="30" customHeight="1" x14ac:dyDescent="0.25">
      <c r="B30" s="11" t="s">
        <v>29</v>
      </c>
      <c r="D30" s="54"/>
      <c r="E30" s="12"/>
      <c r="F30" s="12"/>
      <c r="G30" s="12"/>
      <c r="H30" s="12"/>
    </row>
    <row r="31" spans="1:8" x14ac:dyDescent="0.25">
      <c r="B31" s="11" t="s">
        <v>30</v>
      </c>
      <c r="D31" s="40"/>
      <c r="E31" s="12"/>
      <c r="F31" s="12"/>
      <c r="G31" s="12"/>
      <c r="H31" s="12"/>
    </row>
    <row r="32" spans="1:8" x14ac:dyDescent="0.25">
      <c r="B32" s="19" t="s">
        <v>41</v>
      </c>
      <c r="D32" s="55"/>
      <c r="E32" s="12"/>
      <c r="F32" s="12"/>
      <c r="G32" s="12"/>
      <c r="H32" s="12"/>
    </row>
    <row r="33" spans="1:8" x14ac:dyDescent="0.25">
      <c r="B33" s="19" t="s">
        <v>42</v>
      </c>
      <c r="D33" s="55"/>
      <c r="E33" s="12"/>
      <c r="F33" s="12"/>
      <c r="G33" s="12"/>
      <c r="H33" s="12"/>
    </row>
    <row r="34" spans="1:8" x14ac:dyDescent="0.25">
      <c r="B34" s="11" t="s">
        <v>40</v>
      </c>
      <c r="D34" s="49"/>
      <c r="E34" s="12"/>
      <c r="F34" s="12"/>
      <c r="G34" s="12"/>
      <c r="H34" s="12"/>
    </row>
    <row r="35" spans="1:8" x14ac:dyDescent="0.25">
      <c r="B35" s="42" t="s">
        <v>31</v>
      </c>
      <c r="C35" s="43"/>
      <c r="D35" s="56"/>
      <c r="E35" s="12"/>
      <c r="F35" s="12"/>
      <c r="G35" s="12"/>
      <c r="H35" s="12"/>
    </row>
    <row r="36" spans="1:8" s="16" customFormat="1" ht="6.95" customHeight="1" x14ac:dyDescent="0.25">
      <c r="C36" s="37">
        <v>2</v>
      </c>
      <c r="E36" s="17"/>
      <c r="F36" s="17"/>
      <c r="G36" s="17"/>
      <c r="H36" s="17"/>
    </row>
    <row r="37" spans="1:8" ht="15.75" x14ac:dyDescent="0.25">
      <c r="A37" s="11" t="s">
        <v>33</v>
      </c>
      <c r="B37" s="11" t="s">
        <v>72</v>
      </c>
      <c r="C37" s="26">
        <v>1</v>
      </c>
      <c r="D37" s="15" t="s">
        <v>35</v>
      </c>
      <c r="E37" s="12"/>
      <c r="F37" s="12"/>
      <c r="G37" s="12"/>
      <c r="H37" s="12"/>
    </row>
    <row r="38" spans="1:8" x14ac:dyDescent="0.25">
      <c r="C38" s="26"/>
      <c r="D38" s="15" t="s">
        <v>34</v>
      </c>
      <c r="E38" s="12"/>
      <c r="F38" s="12"/>
      <c r="G38" s="12"/>
      <c r="H38" s="12"/>
    </row>
    <row r="39" spans="1:8" x14ac:dyDescent="0.25">
      <c r="B39" s="19" t="str">
        <f>IF($C$36=1,data!A32,data!A31)</f>
        <v>datum</v>
      </c>
      <c r="D39" s="57"/>
      <c r="E39" s="12"/>
      <c r="F39" s="12"/>
      <c r="G39" s="12"/>
      <c r="H39" s="12"/>
    </row>
    <row r="40" spans="1:8" x14ac:dyDescent="0.25">
      <c r="B40" s="19" t="str">
        <f>IF($C$36=1,data!A34,data!A33)</f>
        <v>přesný čas</v>
      </c>
      <c r="D40" s="58"/>
      <c r="E40" s="12"/>
      <c r="F40" s="12"/>
      <c r="G40" s="12"/>
      <c r="H40" s="12"/>
    </row>
    <row r="41" spans="1:8" x14ac:dyDescent="0.25">
      <c r="B41" s="46" t="str">
        <f>IF($C$36=1,data!C34,data!C33)</f>
        <v>místo</v>
      </c>
      <c r="C41" s="43"/>
      <c r="D41" s="59"/>
      <c r="E41" s="12"/>
      <c r="F41" s="12"/>
      <c r="G41" s="12"/>
      <c r="H41" s="12"/>
    </row>
    <row r="42" spans="1:8" s="16" customFormat="1" ht="6.95" customHeight="1" x14ac:dyDescent="0.25">
      <c r="C42" s="37">
        <v>2</v>
      </c>
      <c r="E42" s="17"/>
      <c r="F42" s="17"/>
      <c r="G42" s="17"/>
      <c r="H42" s="17"/>
    </row>
    <row r="43" spans="1:8" x14ac:dyDescent="0.25">
      <c r="A43" s="11" t="s">
        <v>38</v>
      </c>
      <c r="B43" s="11" t="s">
        <v>61</v>
      </c>
      <c r="C43" s="26"/>
      <c r="D43" s="15" t="s">
        <v>35</v>
      </c>
      <c r="E43" s="12"/>
      <c r="F43" s="12"/>
      <c r="G43" s="12"/>
      <c r="H43" s="12"/>
    </row>
    <row r="44" spans="1:8" ht="30" customHeight="1" x14ac:dyDescent="0.25">
      <c r="B44" s="14" t="s">
        <v>71</v>
      </c>
      <c r="C44" s="26"/>
      <c r="D44" s="15" t="s">
        <v>34</v>
      </c>
      <c r="E44" s="12"/>
      <c r="F44" s="12"/>
      <c r="G44" s="12"/>
      <c r="H44" s="12"/>
    </row>
    <row r="45" spans="1:8" x14ac:dyDescent="0.25">
      <c r="B45" s="46" t="str">
        <f>IF($C$42=1,data!A36,data!A35)</f>
        <v>vypište jen to, co přikládáte</v>
      </c>
      <c r="C45" s="43"/>
      <c r="D45" s="59"/>
      <c r="E45" s="12"/>
      <c r="F45" s="12"/>
      <c r="G45" s="12"/>
      <c r="H45" s="12"/>
    </row>
    <row r="46" spans="1:8" ht="6.95" customHeight="1" x14ac:dyDescent="0.25">
      <c r="B46" s="19"/>
      <c r="D46" s="28"/>
      <c r="E46" s="12"/>
      <c r="F46" s="12"/>
      <c r="G46" s="12"/>
      <c r="H46" s="12"/>
    </row>
    <row r="47" spans="1:8" x14ac:dyDescent="0.25">
      <c r="A47" s="11" t="s">
        <v>87</v>
      </c>
      <c r="B47" s="11" t="s">
        <v>88</v>
      </c>
      <c r="D47" s="60"/>
      <c r="E47" s="12"/>
      <c r="F47" s="12"/>
      <c r="G47" s="12"/>
      <c r="H47" s="12"/>
    </row>
    <row r="48" spans="1:8" ht="6.95" customHeight="1" x14ac:dyDescent="0.25">
      <c r="B48" s="19"/>
      <c r="C48" s="26">
        <v>0</v>
      </c>
      <c r="D48" s="22"/>
      <c r="E48" s="12"/>
      <c r="F48" s="12"/>
      <c r="G48" s="12"/>
      <c r="H48" s="12"/>
    </row>
    <row r="49" spans="1:8" ht="45" x14ac:dyDescent="0.25">
      <c r="D49" s="11" t="s">
        <v>81</v>
      </c>
      <c r="E49" s="12"/>
      <c r="F49" s="12"/>
      <c r="G49" s="12"/>
      <c r="H49" s="12"/>
    </row>
    <row r="50" spans="1:8" x14ac:dyDescent="0.25">
      <c r="B50" s="23" t="s">
        <v>74</v>
      </c>
      <c r="D50" s="57"/>
      <c r="E50" s="12"/>
      <c r="F50" s="12"/>
      <c r="G50" s="12"/>
      <c r="H50" s="12"/>
    </row>
    <row r="51" spans="1:8" x14ac:dyDescent="0.25">
      <c r="D51" s="27" t="str">
        <f>IF($C$6&lt;=2,CONCATENATE(D22,", v. r."),CONCATENATE(D23,", v. r."))</f>
        <v>, v. r.</v>
      </c>
      <c r="E51" s="12"/>
      <c r="F51" s="12"/>
      <c r="G51" s="12"/>
      <c r="H51" s="12"/>
    </row>
    <row r="52" spans="1:8" ht="30" customHeight="1" x14ac:dyDescent="0.25">
      <c r="A52" s="29"/>
      <c r="B52" s="30" t="s">
        <v>90</v>
      </c>
      <c r="C52" s="30"/>
      <c r="D52" s="31" t="str">
        <f>IFERROR(VLOOKUP($D$5,_asi,3,FALSE)," ")</f>
        <v xml:space="preserve"> </v>
      </c>
      <c r="E52" s="12"/>
      <c r="F52" s="12"/>
      <c r="G52" s="12"/>
      <c r="H52" s="12"/>
    </row>
    <row r="53" spans="1:8" x14ac:dyDescent="0.25">
      <c r="A53" s="32"/>
      <c r="B53" s="33" t="s">
        <v>60</v>
      </c>
      <c r="C53" s="34"/>
      <c r="D53" s="35" t="str">
        <f>IFERROR(VLOOKUP($D$5,_asi,2,FALSE)," ")</f>
        <v xml:space="preserve"> </v>
      </c>
      <c r="E53" s="12"/>
      <c r="F53" s="12"/>
      <c r="G53" s="12"/>
      <c r="H53" s="12"/>
    </row>
    <row r="54" spans="1:8" x14ac:dyDescent="0.25">
      <c r="A54" s="32"/>
      <c r="B54" s="33" t="s">
        <v>54</v>
      </c>
      <c r="C54" s="34"/>
      <c r="D54" s="36" t="str">
        <f>IFERROR(VLOOKUP($D$5,_asi,4,FALSE)," ")</f>
        <v xml:space="preserve"> </v>
      </c>
      <c r="E54" s="12"/>
      <c r="F54" s="12"/>
      <c r="G54" s="12"/>
      <c r="H54" s="12"/>
    </row>
    <row r="55" spans="1:8" x14ac:dyDescent="0.25">
      <c r="A55" s="24"/>
      <c r="B55" s="12"/>
      <c r="C55" s="12"/>
      <c r="D55" s="25"/>
      <c r="E55" s="12"/>
      <c r="F55" s="12"/>
      <c r="G55" s="12"/>
      <c r="H55" s="12"/>
    </row>
    <row r="56" spans="1:8" x14ac:dyDescent="0.25">
      <c r="A56" s="24"/>
      <c r="B56" s="12"/>
      <c r="C56" s="12"/>
      <c r="D56" s="25"/>
      <c r="E56" s="12"/>
      <c r="F56" s="12"/>
      <c r="G56" s="12"/>
      <c r="H56" s="12"/>
    </row>
    <row r="57" spans="1:8" x14ac:dyDescent="0.25">
      <c r="A57" s="24"/>
      <c r="B57" s="12"/>
      <c r="C57" s="12"/>
      <c r="D57" s="25"/>
      <c r="E57" s="12"/>
      <c r="F57" s="12"/>
      <c r="G57" s="12"/>
      <c r="H57" s="12"/>
    </row>
    <row r="58" spans="1:8" x14ac:dyDescent="0.25">
      <c r="A58" s="24"/>
      <c r="B58" s="12"/>
      <c r="C58" s="12"/>
      <c r="D58" s="25"/>
      <c r="E58" s="12"/>
      <c r="F58" s="12"/>
      <c r="G58" s="12"/>
      <c r="H58" s="12"/>
    </row>
    <row r="59" spans="1:8" x14ac:dyDescent="0.25">
      <c r="A59" s="24"/>
      <c r="B59" s="12"/>
      <c r="C59" s="12"/>
      <c r="D59" s="25"/>
      <c r="E59" s="12"/>
      <c r="F59" s="12"/>
      <c r="G59" s="12"/>
      <c r="H59" s="12"/>
    </row>
    <row r="60" spans="1:8" x14ac:dyDescent="0.25">
      <c r="A60" s="24"/>
      <c r="B60" s="12"/>
      <c r="C60" s="12"/>
      <c r="D60" s="25"/>
      <c r="E60" s="12"/>
      <c r="F60" s="12"/>
      <c r="G60" s="12"/>
      <c r="H60" s="12"/>
    </row>
    <row r="61" spans="1:8" x14ac:dyDescent="0.25">
      <c r="A61" s="24"/>
      <c r="B61" s="12"/>
      <c r="C61" s="12"/>
      <c r="D61" s="25"/>
      <c r="E61" s="12"/>
      <c r="F61" s="12"/>
      <c r="G61" s="12"/>
      <c r="H61" s="12"/>
    </row>
    <row r="62" spans="1:8" x14ac:dyDescent="0.25">
      <c r="A62" s="24"/>
      <c r="B62" s="12"/>
      <c r="C62" s="12"/>
      <c r="D62" s="25"/>
      <c r="E62" s="12"/>
      <c r="F62" s="12"/>
      <c r="G62" s="12"/>
      <c r="H62" s="12"/>
    </row>
    <row r="63" spans="1:8" x14ac:dyDescent="0.25">
      <c r="A63" s="24"/>
      <c r="B63" s="12"/>
      <c r="C63" s="12"/>
      <c r="D63" s="25"/>
      <c r="E63" s="12"/>
      <c r="F63" s="12"/>
      <c r="G63" s="12"/>
      <c r="H63" s="12"/>
    </row>
    <row r="64" spans="1:8" x14ac:dyDescent="0.25">
      <c r="A64" s="24"/>
      <c r="B64" s="12"/>
      <c r="C64" s="12"/>
      <c r="D64" s="25"/>
      <c r="E64" s="12"/>
      <c r="F64" s="12"/>
      <c r="G64" s="12"/>
      <c r="H64" s="12"/>
    </row>
    <row r="65" spans="1:8" x14ac:dyDescent="0.25">
      <c r="A65" s="24"/>
      <c r="B65" s="12"/>
      <c r="C65" s="12"/>
      <c r="D65" s="25"/>
      <c r="E65" s="12"/>
      <c r="F65" s="12"/>
      <c r="G65" s="12"/>
      <c r="H65" s="12"/>
    </row>
    <row r="66" spans="1:8" x14ac:dyDescent="0.25">
      <c r="A66" s="24"/>
      <c r="B66" s="12"/>
      <c r="C66" s="12"/>
      <c r="D66" s="25"/>
      <c r="E66" s="12"/>
      <c r="F66" s="12"/>
      <c r="G66" s="12"/>
      <c r="H66" s="12"/>
    </row>
    <row r="67" spans="1:8" x14ac:dyDescent="0.25">
      <c r="A67" s="24"/>
      <c r="B67" s="12"/>
      <c r="C67" s="12"/>
      <c r="D67" s="25"/>
      <c r="E67" s="12"/>
      <c r="F67" s="12"/>
      <c r="G67" s="12"/>
      <c r="H67" s="12"/>
    </row>
    <row r="68" spans="1:8" x14ac:dyDescent="0.25">
      <c r="A68" s="24"/>
      <c r="B68" s="12"/>
      <c r="C68" s="12"/>
      <c r="D68" s="25"/>
      <c r="E68" s="12"/>
      <c r="F68" s="12"/>
      <c r="G68" s="12"/>
      <c r="H68" s="12"/>
    </row>
    <row r="69" spans="1:8" x14ac:dyDescent="0.25">
      <c r="A69" s="24"/>
      <c r="B69" s="12"/>
      <c r="C69" s="12"/>
      <c r="D69" s="25"/>
      <c r="E69" s="12"/>
      <c r="F69" s="12"/>
      <c r="G69" s="12"/>
      <c r="H69" s="12"/>
    </row>
    <row r="70" spans="1:8" x14ac:dyDescent="0.25">
      <c r="A70" s="24"/>
      <c r="B70" s="12"/>
      <c r="C70" s="12"/>
      <c r="D70" s="25"/>
      <c r="E70" s="12"/>
      <c r="F70" s="12"/>
      <c r="G70" s="12"/>
      <c r="H70" s="12"/>
    </row>
    <row r="71" spans="1:8" x14ac:dyDescent="0.25">
      <c r="A71" s="24"/>
      <c r="B71" s="12"/>
      <c r="C71" s="12"/>
      <c r="D71" s="25"/>
      <c r="E71" s="12"/>
      <c r="F71" s="12"/>
      <c r="G71" s="12"/>
      <c r="H71" s="12"/>
    </row>
    <row r="72" spans="1:8" x14ac:dyDescent="0.25">
      <c r="A72" s="24"/>
      <c r="B72" s="12"/>
      <c r="C72" s="12"/>
      <c r="D72" s="25"/>
      <c r="E72" s="12"/>
      <c r="F72" s="12"/>
      <c r="G72" s="12"/>
      <c r="H72" s="12"/>
    </row>
    <row r="73" spans="1:8" x14ac:dyDescent="0.25">
      <c r="A73" s="24"/>
      <c r="B73" s="12"/>
      <c r="C73" s="12"/>
      <c r="D73" s="25"/>
      <c r="E73" s="12"/>
      <c r="F73" s="12"/>
      <c r="G73" s="12"/>
      <c r="H73" s="12"/>
    </row>
    <row r="74" spans="1:8" x14ac:dyDescent="0.25">
      <c r="A74" s="24"/>
      <c r="B74" s="12"/>
      <c r="C74" s="12"/>
      <c r="D74" s="25"/>
      <c r="E74" s="12"/>
      <c r="F74" s="12"/>
      <c r="G74" s="12"/>
      <c r="H74" s="12"/>
    </row>
    <row r="75" spans="1:8" x14ac:dyDescent="0.25">
      <c r="A75" s="24"/>
      <c r="B75" s="12"/>
      <c r="C75" s="12"/>
      <c r="D75" s="25"/>
      <c r="E75" s="12"/>
      <c r="F75" s="12"/>
      <c r="G75" s="12"/>
      <c r="H75" s="12"/>
    </row>
    <row r="76" spans="1:8" x14ac:dyDescent="0.25">
      <c r="A76" s="24"/>
      <c r="B76" s="12"/>
      <c r="C76" s="12"/>
      <c r="D76" s="25"/>
      <c r="E76" s="12"/>
      <c r="F76" s="12"/>
      <c r="G76" s="12"/>
      <c r="H76" s="12"/>
    </row>
    <row r="77" spans="1:8" x14ac:dyDescent="0.25">
      <c r="A77" s="24"/>
      <c r="B77" s="12"/>
      <c r="C77" s="12"/>
      <c r="D77" s="25"/>
      <c r="E77" s="12"/>
      <c r="F77" s="12"/>
      <c r="G77" s="12"/>
      <c r="H77" s="12"/>
    </row>
    <row r="78" spans="1:8" x14ac:dyDescent="0.25">
      <c r="A78" s="24"/>
      <c r="B78" s="12"/>
      <c r="C78" s="12"/>
      <c r="D78" s="25"/>
      <c r="E78" s="12"/>
      <c r="F78" s="12"/>
      <c r="G78" s="12"/>
      <c r="H78" s="12"/>
    </row>
    <row r="79" spans="1:8" x14ac:dyDescent="0.25">
      <c r="A79" s="24"/>
      <c r="B79" s="12"/>
      <c r="C79" s="12"/>
      <c r="D79" s="25"/>
      <c r="E79" s="12"/>
      <c r="F79" s="12"/>
      <c r="G79" s="12"/>
      <c r="H79" s="12"/>
    </row>
    <row r="80" spans="1:8" x14ac:dyDescent="0.25">
      <c r="A80" s="24"/>
      <c r="B80" s="12"/>
      <c r="C80" s="12"/>
      <c r="D80" s="25"/>
      <c r="E80" s="12"/>
      <c r="F80" s="12"/>
      <c r="G80" s="12"/>
      <c r="H80" s="12"/>
    </row>
    <row r="81" spans="1:8" x14ac:dyDescent="0.25">
      <c r="A81" s="24"/>
      <c r="B81" s="12"/>
      <c r="C81" s="12"/>
      <c r="D81" s="25"/>
      <c r="E81" s="12"/>
      <c r="F81" s="12"/>
      <c r="G81" s="12"/>
      <c r="H81" s="12"/>
    </row>
    <row r="82" spans="1:8" x14ac:dyDescent="0.25">
      <c r="A82" s="24"/>
      <c r="B82" s="12"/>
      <c r="C82" s="12"/>
      <c r="D82" s="25"/>
      <c r="E82" s="12"/>
      <c r="F82" s="12"/>
      <c r="G82" s="12"/>
      <c r="H82" s="12"/>
    </row>
    <row r="83" spans="1:8" x14ac:dyDescent="0.25">
      <c r="A83" s="24"/>
      <c r="B83" s="12"/>
      <c r="C83" s="12"/>
      <c r="D83" s="25"/>
      <c r="E83" s="12"/>
      <c r="F83" s="12"/>
      <c r="G83" s="12"/>
      <c r="H83" s="12"/>
    </row>
    <row r="84" spans="1:8" x14ac:dyDescent="0.25">
      <c r="A84" s="24"/>
      <c r="B84" s="12"/>
      <c r="C84" s="12"/>
      <c r="D84" s="25"/>
      <c r="E84" s="12"/>
      <c r="F84" s="12"/>
      <c r="G84" s="12"/>
      <c r="H84" s="12"/>
    </row>
    <row r="85" spans="1:8" x14ac:dyDescent="0.25">
      <c r="A85" s="24"/>
      <c r="B85" s="12"/>
      <c r="C85" s="12"/>
      <c r="D85" s="25"/>
      <c r="E85" s="12"/>
      <c r="F85" s="12"/>
      <c r="G85" s="12"/>
      <c r="H85" s="12"/>
    </row>
    <row r="86" spans="1:8" x14ac:dyDescent="0.25">
      <c r="A86" s="24"/>
      <c r="B86" s="12"/>
      <c r="C86" s="12"/>
      <c r="D86" s="25"/>
      <c r="E86" s="12"/>
      <c r="F86" s="12"/>
      <c r="G86" s="12"/>
      <c r="H86" s="12"/>
    </row>
    <row r="87" spans="1:8" x14ac:dyDescent="0.25">
      <c r="A87" s="24"/>
      <c r="B87" s="12"/>
      <c r="C87" s="12"/>
      <c r="D87" s="25"/>
      <c r="E87" s="12"/>
      <c r="F87" s="12"/>
      <c r="G87" s="12"/>
      <c r="H87" s="12"/>
    </row>
    <row r="88" spans="1:8" x14ac:dyDescent="0.25">
      <c r="A88" s="24"/>
      <c r="B88" s="12"/>
      <c r="C88" s="12"/>
      <c r="D88" s="25"/>
      <c r="E88" s="12"/>
      <c r="F88" s="12"/>
      <c r="G88" s="12"/>
      <c r="H88" s="12"/>
    </row>
    <row r="89" spans="1:8" x14ac:dyDescent="0.25">
      <c r="A89" s="24"/>
      <c r="B89" s="12"/>
      <c r="C89" s="12"/>
      <c r="D89" s="25"/>
      <c r="E89" s="12"/>
      <c r="F89" s="12"/>
      <c r="G89" s="12"/>
      <c r="H89" s="12"/>
    </row>
    <row r="90" spans="1:8" x14ac:dyDescent="0.25">
      <c r="A90" s="24"/>
      <c r="B90" s="12"/>
      <c r="C90" s="12"/>
      <c r="D90" s="25"/>
      <c r="E90" s="12"/>
      <c r="F90" s="12"/>
      <c r="G90" s="12"/>
      <c r="H90" s="12"/>
    </row>
    <row r="91" spans="1:8" x14ac:dyDescent="0.25">
      <c r="A91" s="24"/>
      <c r="B91" s="12"/>
      <c r="C91" s="12"/>
      <c r="D91" s="25"/>
      <c r="E91" s="12"/>
      <c r="F91" s="12"/>
      <c r="G91" s="12"/>
      <c r="H91" s="12"/>
    </row>
    <row r="92" spans="1:8" x14ac:dyDescent="0.25">
      <c r="A92" s="24"/>
      <c r="B92" s="12"/>
      <c r="C92" s="12"/>
      <c r="D92" s="25"/>
      <c r="E92" s="12"/>
      <c r="F92" s="12"/>
      <c r="G92" s="12"/>
      <c r="H92" s="12"/>
    </row>
    <row r="93" spans="1:8" x14ac:dyDescent="0.25">
      <c r="A93" s="24"/>
      <c r="B93" s="12"/>
      <c r="C93" s="12"/>
      <c r="D93" s="25"/>
      <c r="E93" s="12"/>
      <c r="F93" s="12"/>
      <c r="G93" s="12"/>
      <c r="H93" s="12"/>
    </row>
    <row r="94" spans="1:8" x14ac:dyDescent="0.25">
      <c r="A94" s="24"/>
      <c r="B94" s="12"/>
      <c r="C94" s="12"/>
      <c r="D94" s="25"/>
      <c r="E94" s="12"/>
      <c r="F94" s="12"/>
      <c r="G94" s="12"/>
      <c r="H94" s="12"/>
    </row>
    <row r="95" spans="1:8" x14ac:dyDescent="0.25">
      <c r="A95" s="24"/>
      <c r="B95" s="12"/>
      <c r="C95" s="12"/>
      <c r="D95" s="25"/>
      <c r="E95" s="12"/>
      <c r="F95" s="12"/>
      <c r="G95" s="12"/>
      <c r="H95" s="12"/>
    </row>
    <row r="96" spans="1:8" x14ac:dyDescent="0.25">
      <c r="A96" s="24"/>
      <c r="B96" s="12"/>
      <c r="C96" s="12"/>
      <c r="D96" s="25"/>
      <c r="E96" s="12"/>
      <c r="F96" s="12"/>
      <c r="G96" s="12"/>
      <c r="H96" s="12"/>
    </row>
    <row r="97" spans="1:8" x14ac:dyDescent="0.25">
      <c r="A97" s="24"/>
      <c r="B97" s="12"/>
      <c r="C97" s="12"/>
      <c r="D97" s="25"/>
      <c r="E97" s="12"/>
      <c r="F97" s="12"/>
      <c r="G97" s="12"/>
      <c r="H97" s="12"/>
    </row>
    <row r="98" spans="1:8" x14ac:dyDescent="0.25">
      <c r="A98" s="24"/>
      <c r="B98" s="12"/>
      <c r="C98" s="12"/>
      <c r="D98" s="25"/>
      <c r="E98" s="12"/>
      <c r="F98" s="12"/>
      <c r="G98" s="12"/>
      <c r="H98" s="12"/>
    </row>
    <row r="99" spans="1:8" x14ac:dyDescent="0.25">
      <c r="A99" s="24"/>
      <c r="B99" s="12"/>
      <c r="C99" s="12"/>
      <c r="D99" s="25"/>
      <c r="E99" s="12"/>
      <c r="F99" s="12"/>
      <c r="G99" s="12"/>
      <c r="H99" s="12"/>
    </row>
    <row r="100" spans="1:8" x14ac:dyDescent="0.25">
      <c r="A100" s="24"/>
      <c r="B100" s="12"/>
      <c r="C100" s="12"/>
      <c r="D100" s="25"/>
      <c r="E100" s="12"/>
      <c r="F100" s="12"/>
      <c r="G100" s="12"/>
      <c r="H100" s="12"/>
    </row>
    <row r="101" spans="1:8" x14ac:dyDescent="0.25">
      <c r="A101" s="24"/>
      <c r="B101" s="12"/>
      <c r="C101" s="12"/>
      <c r="D101" s="25"/>
      <c r="E101" s="12"/>
      <c r="F101" s="12"/>
      <c r="G101" s="12"/>
      <c r="H101" s="12"/>
    </row>
    <row r="102" spans="1:8" x14ac:dyDescent="0.25">
      <c r="A102" s="24"/>
      <c r="B102" s="12"/>
      <c r="C102" s="12"/>
      <c r="D102" s="25"/>
      <c r="E102" s="12"/>
      <c r="F102" s="12"/>
      <c r="G102" s="12"/>
      <c r="H102" s="12"/>
    </row>
    <row r="103" spans="1:8" x14ac:dyDescent="0.25">
      <c r="A103" s="24"/>
      <c r="B103" s="12"/>
      <c r="C103" s="12"/>
      <c r="D103" s="25"/>
      <c r="E103" s="12"/>
      <c r="F103" s="12"/>
      <c r="G103" s="12"/>
      <c r="H103" s="12"/>
    </row>
    <row r="104" spans="1:8" x14ac:dyDescent="0.25">
      <c r="A104" s="24"/>
      <c r="B104" s="12"/>
      <c r="C104" s="12"/>
      <c r="D104" s="25"/>
      <c r="E104" s="12"/>
      <c r="F104" s="12"/>
      <c r="G104" s="12"/>
      <c r="H104" s="12"/>
    </row>
    <row r="105" spans="1:8" x14ac:dyDescent="0.25">
      <c r="A105" s="24"/>
      <c r="B105" s="12"/>
      <c r="C105" s="12"/>
      <c r="D105" s="25"/>
      <c r="E105" s="12"/>
      <c r="F105" s="12"/>
      <c r="G105" s="12"/>
      <c r="H105" s="12"/>
    </row>
    <row r="106" spans="1:8" x14ac:dyDescent="0.25">
      <c r="A106" s="24"/>
      <c r="B106" s="12"/>
      <c r="C106" s="12"/>
      <c r="D106" s="25"/>
      <c r="E106" s="12"/>
      <c r="F106" s="12"/>
      <c r="G106" s="12"/>
      <c r="H106" s="12"/>
    </row>
  </sheetData>
  <sheetProtection algorithmName="SHA-512" hashValue="G0taxP+Zcpbd80L+hyOJKjkYtEI3qLD8sLt48Z2Yis4neTxOaM6e9je8YZW3JYH1RGcAulqr2eibLs3FMk136g==" saltValue="SZTXeeTz0Qye36AcmedjWQ==" spinCount="100000" sheet="1" formatCells="0" formatColumns="0" formatRows="0" insertHyperlinks="0" selectLockedCells="1"/>
  <mergeCells count="2">
    <mergeCell ref="B1:D1"/>
    <mergeCell ref="B2:D2"/>
  </mergeCells>
  <conditionalFormatting sqref="B12">
    <cfRule type="expression" dxfId="23" priority="35">
      <formula>C7=TRUE</formula>
    </cfRule>
  </conditionalFormatting>
  <conditionalFormatting sqref="B19:B20 B45:B46">
    <cfRule type="cellIs" dxfId="22" priority="34" operator="equal">
      <formula>0</formula>
    </cfRule>
  </conditionalFormatting>
  <conditionalFormatting sqref="B22">
    <cfRule type="cellIs" dxfId="21" priority="33" operator="equal">
      <formula>0</formula>
    </cfRule>
  </conditionalFormatting>
  <conditionalFormatting sqref="B27">
    <cfRule type="cellIs" dxfId="20" priority="32" operator="equal">
      <formula>0</formula>
    </cfRule>
  </conditionalFormatting>
  <conditionalFormatting sqref="B39:B41 B48">
    <cfRule type="cellIs" dxfId="19" priority="31" operator="equal">
      <formula>0</formula>
    </cfRule>
  </conditionalFormatting>
  <conditionalFormatting sqref="E12">
    <cfRule type="expression" dxfId="18" priority="27">
      <formula>$C$6&lt;=2</formula>
    </cfRule>
  </conditionalFormatting>
  <conditionalFormatting sqref="E13">
    <cfRule type="expression" dxfId="17" priority="26">
      <formula>$C$6=3</formula>
    </cfRule>
  </conditionalFormatting>
  <conditionalFormatting sqref="D12:D13 D15:D17 D23 D25 D30 D32:D35">
    <cfRule type="containsBlanks" dxfId="16" priority="38">
      <formula>LEN(TRIM(D12))=0</formula>
    </cfRule>
  </conditionalFormatting>
  <conditionalFormatting sqref="D26">
    <cfRule type="containsBlanks" dxfId="15" priority="39">
      <formula>LEN(TRIM(D26))=0</formula>
    </cfRule>
  </conditionalFormatting>
  <conditionalFormatting sqref="D5">
    <cfRule type="containsBlanks" dxfId="14" priority="37">
      <formula>LEN(TRIM(D5))=0</formula>
    </cfRule>
  </conditionalFormatting>
  <conditionalFormatting sqref="D7:D10">
    <cfRule type="expression" dxfId="13" priority="9">
      <formula>$C$6=0</formula>
    </cfRule>
  </conditionalFormatting>
  <conditionalFormatting sqref="D50">
    <cfRule type="containsBlanks" dxfId="12" priority="36">
      <formula>LEN(TRIM(D50))=0</formula>
    </cfRule>
  </conditionalFormatting>
  <conditionalFormatting sqref="D51">
    <cfRule type="cellIs" dxfId="11" priority="7" operator="equal">
      <formula>", v. r."</formula>
    </cfRule>
  </conditionalFormatting>
  <conditionalFormatting sqref="D47">
    <cfRule type="containsBlanks" dxfId="10" priority="40">
      <formula>LEN(TRIM(D47))=0</formula>
    </cfRule>
  </conditionalFormatting>
  <hyperlinks>
    <hyperlink ref="E13" r:id="rId1" xr:uid="{00000000-0004-0000-0100-000000000000}"/>
    <hyperlink ref="E12" r:id="rId2" xr:uid="{00000000-0004-0000-0100-000001000000}"/>
  </hyperlinks>
  <pageMargins left="0.19685039370078741" right="0.19685039370078741" top="0.39370078740157483" bottom="0.39370078740157483" header="0.31496062992125984" footer="0.31496062992125984"/>
  <pageSetup paperSize="9" scale="87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6" name="Group Box 23">
              <controlPr locked="0" defaultSize="0" print="0" autoFill="0" autoPict="0" altText="">
                <anchor moveWithCells="1">
                  <from>
                    <xdr:col>1</xdr:col>
                    <xdr:colOff>3590925</xdr:colOff>
                    <xdr:row>6</xdr:row>
                    <xdr:rowOff>0</xdr:rowOff>
                  </from>
                  <to>
                    <xdr:col>3</xdr:col>
                    <xdr:colOff>3609975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Option Button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9525</xdr:rowOff>
                  </from>
                  <to>
                    <xdr:col>3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Option Button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Option Button 2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3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Group Box 74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36</xdr:row>
                    <xdr:rowOff>0</xdr:rowOff>
                  </from>
                  <to>
                    <xdr:col>4</xdr:col>
                    <xdr:colOff>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Group Box 77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41</xdr:row>
                    <xdr:rowOff>0</xdr:rowOff>
                  </from>
                  <to>
                    <xdr:col>4</xdr:col>
                    <xdr:colOff>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Option Button 92">
              <controlPr defaultSize="0" autoFill="0" autoLine="0" autoPict="0">
                <anchor moveWithCells="1">
                  <from>
                    <xdr:col>1</xdr:col>
                    <xdr:colOff>3609975</xdr:colOff>
                    <xdr:row>35</xdr:row>
                    <xdr:rowOff>66675</xdr:rowOff>
                  </from>
                  <to>
                    <xdr:col>3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Option Button 93">
              <controlPr defaultSize="0" autoFill="0" autoLine="0" autoPict="0">
                <anchor moveWithCells="1">
                  <from>
                    <xdr:col>1</xdr:col>
                    <xdr:colOff>3609975</xdr:colOff>
                    <xdr:row>36</xdr:row>
                    <xdr:rowOff>190500</xdr:rowOff>
                  </from>
                  <to>
                    <xdr:col>3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Option Button 9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3</xdr:col>
                    <xdr:colOff>66675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Option Button 105">
              <controlPr defaultSize="0" autoFill="0" autoLine="0" autoPict="0">
                <anchor moveWithCells="1">
                  <from>
                    <xdr:col>1</xdr:col>
                    <xdr:colOff>3619500</xdr:colOff>
                    <xdr:row>41</xdr:row>
                    <xdr:rowOff>76200</xdr:rowOff>
                  </from>
                  <to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Option Button 106">
              <controlPr defaultSize="0" autoFill="0" autoLine="0" autoPict="0">
                <anchor moveWithCells="1">
                  <from>
                    <xdr:col>1</xdr:col>
                    <xdr:colOff>3619500</xdr:colOff>
                    <xdr:row>43</xdr:row>
                    <xdr:rowOff>9525</xdr:rowOff>
                  </from>
                  <to>
                    <xdr:col>3</xdr:col>
                    <xdr:colOff>95250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0A1E8E15-D53D-423D-8B73-31A8D8EBD8F5}">
            <xm:f>data!$D$18=300</xm:f>
            <x14:dxf>
              <fill>
                <patternFill>
                  <bgColor theme="9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28" id="{9EBAC8C9-9C70-406C-83B1-EBA3BAAE18C2}">
            <xm:f>data!$D$20=300</xm:f>
            <x14:dxf>
              <fill>
                <patternFill>
                  <bgColor theme="9" tint="0.39994506668294322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AA79078B-98DE-43BD-9205-BDD743DB3CB9}">
            <xm:f>$C$6+data!$B$29&lt;4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0" id="{698F849A-2277-4B40-8E05-A12526B81671}">
            <xm:f>$C$6+data!$B$29&lt;14</xm:f>
            <x14:dxf>
              <fill>
                <patternFill patternType="none">
                  <bgColor auto="1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21" id="{42C8FEE9-C4E1-448D-8C12-E13F52F7C9F7}">
            <xm:f>$C$6+data!$B$25&lt;3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2" id="{A18986B0-E731-4F1A-B415-A31B27F59952}">
            <xm:f>$C$6+data!$B$25&lt;13</xm:f>
            <x14:dxf>
              <fill>
                <patternFill patternType="none">
                  <bgColor auto="1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5" id="{AD691F38-E55F-4756-8BAB-9E8B10292285}">
            <xm:f>$C$36+data!$D$33=2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6" id="{1DA0CCBB-C955-48A1-A0DC-97986272BFEE}">
            <xm:f>$C$36+data!$D$33&lt;12</xm:f>
            <x14:dxf>
              <fill>
                <patternFill patternType="none">
                  <bgColor auto="1"/>
                </patternFill>
              </fill>
            </x14:dxf>
          </x14:cfRule>
          <xm:sqref>D40:D41</xm:sqref>
        </x14:conditionalFormatting>
        <x14:conditionalFormatting xmlns:xm="http://schemas.microsoft.com/office/excel/2006/main">
          <x14:cfRule type="expression" priority="13" id="{695B0CAC-A3F5-4DFB-86AE-A83583825AD5}">
            <xm:f>$C$36+data!$B$31=2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" id="{923A6EA3-EE57-44CE-B77F-E9C38ECC8213}">
            <xm:f>$C$36+data!$B$31&lt;12</xm:f>
            <x14:dxf>
              <fill>
                <patternFill patternType="none">
                  <bgColor auto="1"/>
                </patternFill>
              </fill>
            </x14:dxf>
          </x14:cfRule>
          <xm:sqref>D39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data!$C$1:$C$9</xm:f>
          </x14:formula1>
          <xm:sqref>C5:D5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data</vt:lpstr>
      <vt:lpstr>žádost</vt:lpstr>
      <vt:lpstr>_asi</vt:lpstr>
      <vt:lpstr>žádost!Oblast_tisku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Cechlíci</cp:lastModifiedBy>
  <cp:lastPrinted>2019-01-24T13:40:56Z</cp:lastPrinted>
  <dcterms:created xsi:type="dcterms:W3CDTF">2018-11-20T11:12:56Z</dcterms:created>
  <dcterms:modified xsi:type="dcterms:W3CDTF">2019-01-24T13:41:41Z</dcterms:modified>
</cp:coreProperties>
</file>